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SajatMunka\Pendrive\saját\INTÉZMÉNYFENNTARTÁS\óvodatej\2026\"/>
    </mc:Choice>
  </mc:AlternateContent>
  <xr:revisionPtr revIDLastSave="0" documentId="13_ncr:1_{30A93B20-9CDA-4068-8D75-903309258EB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datok" sheetId="4" r:id="rId1"/>
    <sheet name="Adatok és mennyiségek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4" l="1"/>
  <c r="H6" i="4"/>
  <c r="E9" i="3" s="1"/>
  <c r="H7" i="4"/>
  <c r="H9" i="4"/>
  <c r="E15" i="3" s="1"/>
  <c r="H10" i="4"/>
  <c r="H11" i="4"/>
  <c r="H5" i="4"/>
  <c r="E7" i="3" s="1"/>
  <c r="H4" i="4"/>
  <c r="D9" i="3"/>
  <c r="C9" i="3"/>
  <c r="B9" i="3"/>
  <c r="D7" i="3"/>
  <c r="C7" i="3"/>
  <c r="B7" i="3"/>
  <c r="C11" i="3"/>
  <c r="C13" i="3"/>
  <c r="C15" i="3"/>
  <c r="C17" i="3"/>
  <c r="C19" i="3"/>
  <c r="C5" i="3"/>
  <c r="I16" i="3" l="1"/>
  <c r="I15" i="3"/>
  <c r="I10" i="3"/>
  <c r="I9" i="3"/>
  <c r="L8" i="3"/>
  <c r="I7" i="3"/>
  <c r="I8" i="3"/>
  <c r="K7" i="3"/>
  <c r="H2" i="4"/>
  <c r="E19" i="3"/>
  <c r="E17" i="3"/>
  <c r="E13" i="3"/>
  <c r="E11" i="3"/>
  <c r="E5" i="3"/>
  <c r="D19" i="3"/>
  <c r="D17" i="3"/>
  <c r="D15" i="3"/>
  <c r="D13" i="3"/>
  <c r="D11" i="3"/>
  <c r="D5" i="3"/>
  <c r="B19" i="3"/>
  <c r="B17" i="3"/>
  <c r="B15" i="3"/>
  <c r="B13" i="3"/>
  <c r="B11" i="3"/>
  <c r="B5" i="3"/>
  <c r="I18" i="3" l="1"/>
  <c r="I17" i="3"/>
  <c r="I6" i="3"/>
  <c r="I5" i="3"/>
  <c r="K5" i="3" s="1"/>
  <c r="I20" i="3"/>
  <c r="L20" i="3" s="1"/>
  <c r="I19" i="3"/>
  <c r="K19" i="3" s="1"/>
  <c r="I14" i="3"/>
  <c r="I13" i="3"/>
  <c r="I12" i="3"/>
  <c r="L12" i="3" s="1"/>
  <c r="I11" i="3"/>
  <c r="K11" i="3" s="1"/>
  <c r="L6" i="3"/>
  <c r="L18" i="3"/>
  <c r="K17" i="3"/>
  <c r="K9" i="3"/>
  <c r="L10" i="3"/>
  <c r="L14" i="3"/>
  <c r="K13" i="3"/>
  <c r="L16" i="3"/>
  <c r="K15" i="3"/>
  <c r="K23" i="3" l="1"/>
  <c r="K25" i="3" s="1"/>
  <c r="L23" i="3"/>
  <c r="K26" i="3" s="1"/>
</calcChain>
</file>

<file path=xl/sharedStrings.xml><?xml version="1.0" encoding="utf-8"?>
<sst xmlns="http://schemas.openxmlformats.org/spreadsheetml/2006/main" count="119" uniqueCount="57">
  <si>
    <t>Intézmény név</t>
  </si>
  <si>
    <t>OM azonosító</t>
  </si>
  <si>
    <t>Termék megnevezése</t>
  </si>
  <si>
    <t>Termék-kategória</t>
  </si>
  <si>
    <t>1.</t>
  </si>
  <si>
    <t>2.</t>
  </si>
  <si>
    <t>3.</t>
  </si>
  <si>
    <t>4.</t>
  </si>
  <si>
    <t>5.</t>
  </si>
  <si>
    <t>6.</t>
  </si>
  <si>
    <t>7.</t>
  </si>
  <si>
    <t>8.</t>
  </si>
  <si>
    <t>Egri tej</t>
  </si>
  <si>
    <t>0,2 liter</t>
  </si>
  <si>
    <t>OM</t>
  </si>
  <si>
    <t>Termék kiszerelés</t>
  </si>
  <si>
    <t>Tanév során szállítani tervezett mennyiség (liter/kg)</t>
  </si>
  <si>
    <t>Létszám</t>
  </si>
  <si>
    <t>Összesítő</t>
  </si>
  <si>
    <t>Össz létszám:</t>
  </si>
  <si>
    <t>megye</t>
  </si>
  <si>
    <t>cím</t>
  </si>
  <si>
    <t>ált.isk</t>
  </si>
  <si>
    <t>óvodás</t>
  </si>
  <si>
    <r>
      <t xml:space="preserve">2. termék </t>
    </r>
    <r>
      <rPr>
        <b/>
        <sz val="10"/>
        <color rgb="FFFF0000"/>
        <rFont val="Times New Roman"/>
        <family val="1"/>
        <charset val="238"/>
      </rPr>
      <t>1 alkalom</t>
    </r>
  </si>
  <si>
    <r>
      <t xml:space="preserve">1. termék </t>
    </r>
    <r>
      <rPr>
        <b/>
        <sz val="10"/>
        <color rgb="FFFF0000"/>
        <rFont val="Times New Roman"/>
        <family val="1"/>
        <charset val="238"/>
      </rPr>
      <t>2 alkalom</t>
    </r>
  </si>
  <si>
    <t>125g</t>
  </si>
  <si>
    <t>Szigetszentmiklósi Akácliget Óvoda</t>
  </si>
  <si>
    <t>Pest</t>
  </si>
  <si>
    <t>2310 Szigetszentmiklós Adótorony tér 6.</t>
  </si>
  <si>
    <t>203182</t>
  </si>
  <si>
    <t>Szigetszentmiklósi Mocorgó Óvoda</t>
  </si>
  <si>
    <t>2310 Szigetszentmiklós Szent Miklós útja 10/1.</t>
  </si>
  <si>
    <t>032761</t>
  </si>
  <si>
    <t>Szigetszentmiklósi Napraforgó Óvoda</t>
  </si>
  <si>
    <t>032758</t>
  </si>
  <si>
    <t>Szigetszentmiklósi Napraforgó Óvoda, Szivárvány tagóvodája</t>
  </si>
  <si>
    <t>Szivárvány Tagóvoda Tündérkert Tagóvodája</t>
  </si>
  <si>
    <t>2310 Szigetszentmiklós Csépi út 137.</t>
  </si>
  <si>
    <t>Szigetszentmiklósi Napsugár Óvoda</t>
  </si>
  <si>
    <t>2310 Szigetszentmiklós Nap utca 2.</t>
  </si>
  <si>
    <t xml:space="preserve">Szigetszentmiklósi Pitypang Óvoda </t>
  </si>
  <si>
    <t>2310 Szigetszentmiklós Szebeni út 81/C.</t>
  </si>
  <si>
    <t>201693</t>
  </si>
  <si>
    <t>032762</t>
  </si>
  <si>
    <t xml:space="preserve">Szigetszentmiklósi Pitypang Óvoda Cserbóka Tagóvodája </t>
  </si>
  <si>
    <t>2310 Szigetszentmiklós Temesvári u.5.</t>
  </si>
  <si>
    <t>II.</t>
  </si>
  <si>
    <t>Egrigyümölcsjoghurt</t>
  </si>
  <si>
    <t xml:space="preserve"> A tanév során szállítandó termékek adatai (2. pont)</t>
  </si>
  <si>
    <t>Gyümölcsjoghurt</t>
  </si>
  <si>
    <t>Tej</t>
  </si>
  <si>
    <t>I.</t>
  </si>
  <si>
    <t>2 termék 111 (2*37+1*37) napon történő kiosztásával</t>
  </si>
  <si>
    <t>2310 Szigetszentmiklós Posta köz 2.</t>
  </si>
  <si>
    <t xml:space="preserve">2310 Szigetszentmiklós Vágány u.2.
</t>
  </si>
  <si>
    <t>1.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</si>
</sst>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2"/>
      <name val="Times New Roman CE"/>
      <charset val="238"/>
    </font>
    <font>
      <b/>
      <sz val="12"/>
      <color rgb="FFFF0000"/>
      <name val="Times New Roman CE"/>
      <charset val="238"/>
    </font>
    <font>
      <b/>
      <sz val="10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4" fontId="2" fillId="0" borderId="0" xfId="0" applyNumberFormat="1" applyFont="1"/>
    <xf numFmtId="3" fontId="3" fillId="0" borderId="0" xfId="0" applyNumberFormat="1" applyFont="1" applyAlignment="1">
      <alignment horizontal="right"/>
    </xf>
    <xf numFmtId="4" fontId="2" fillId="3" borderId="0" xfId="0" applyNumberFormat="1" applyFont="1" applyFill="1"/>
    <xf numFmtId="0" fontId="4" fillId="3" borderId="12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vertical="center" wrapText="1"/>
    </xf>
    <xf numFmtId="49" fontId="3" fillId="4" borderId="2" xfId="0" applyNumberFormat="1" applyFont="1" applyFill="1" applyBorder="1"/>
    <xf numFmtId="3" fontId="3" fillId="4" borderId="2" xfId="0" applyNumberFormat="1" applyFont="1" applyFill="1" applyBorder="1" applyAlignment="1">
      <alignment horizontal="right"/>
    </xf>
    <xf numFmtId="49" fontId="3" fillId="5" borderId="0" xfId="0" applyNumberFormat="1" applyFont="1" applyFill="1" applyAlignment="1">
      <alignment horizontal="center"/>
    </xf>
    <xf numFmtId="49" fontId="3" fillId="5" borderId="2" xfId="0" applyNumberFormat="1" applyFont="1" applyFill="1" applyBorder="1"/>
    <xf numFmtId="0" fontId="3" fillId="5" borderId="2" xfId="0" applyFont="1" applyFill="1" applyBorder="1"/>
    <xf numFmtId="0" fontId="3" fillId="5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5" fillId="0" borderId="0" xfId="0" applyFont="1"/>
    <xf numFmtId="49" fontId="6" fillId="2" borderId="0" xfId="0" applyNumberFormat="1" applyFont="1" applyFill="1" applyAlignment="1">
      <alignment horizontal="right"/>
    </xf>
    <xf numFmtId="49" fontId="6" fillId="0" borderId="0" xfId="0" applyNumberFormat="1" applyFont="1" applyAlignment="1">
      <alignment horizontal="right"/>
    </xf>
    <xf numFmtId="0" fontId="6" fillId="2" borderId="0" xfId="0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0" fontId="3" fillId="0" borderId="2" xfId="0" applyFont="1" applyBorder="1" applyAlignment="1">
      <alignment horizontal="center"/>
    </xf>
    <xf numFmtId="4" fontId="2" fillId="0" borderId="20" xfId="0" applyNumberFormat="1" applyFont="1" applyBorder="1"/>
    <xf numFmtId="4" fontId="2" fillId="0" borderId="22" xfId="0" applyNumberFormat="1" applyFont="1" applyBorder="1"/>
    <xf numFmtId="4" fontId="2" fillId="0" borderId="24" xfId="0" applyNumberFormat="1" applyFont="1" applyBorder="1"/>
    <xf numFmtId="4" fontId="2" fillId="0" borderId="27" xfId="0" applyNumberFormat="1" applyFont="1" applyBorder="1"/>
    <xf numFmtId="0" fontId="2" fillId="0" borderId="30" xfId="0" applyFont="1" applyBorder="1" applyAlignment="1">
      <alignment horizontal="center" shrinkToFit="1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4" fontId="2" fillId="0" borderId="32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" fontId="2" fillId="0" borderId="26" xfId="0" applyNumberFormat="1" applyFont="1" applyBorder="1"/>
    <xf numFmtId="0" fontId="1" fillId="0" borderId="0" xfId="0" applyFont="1" applyAlignment="1">
      <alignment horizont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29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1"/>
  <sheetViews>
    <sheetView workbookViewId="0">
      <selection activeCell="H9" sqref="H9"/>
    </sheetView>
  </sheetViews>
  <sheetFormatPr defaultColWidth="9.140625" defaultRowHeight="12.75" x14ac:dyDescent="0.2"/>
  <cols>
    <col min="1" max="1" width="9.140625" style="5"/>
    <col min="2" max="2" width="55.28515625" style="6" bestFit="1" customWidth="1"/>
    <col min="3" max="3" width="14" style="6" customWidth="1"/>
    <col min="4" max="4" width="83.7109375" style="6" bestFit="1" customWidth="1"/>
    <col min="5" max="5" width="6.140625" style="6" bestFit="1" customWidth="1"/>
    <col min="6" max="6" width="5.42578125" style="5" hidden="1" customWidth="1"/>
    <col min="7" max="7" width="14.140625" style="5" hidden="1" customWidth="1"/>
    <col min="8" max="8" width="11.7109375" style="20" customWidth="1"/>
    <col min="9" max="16384" width="9.140625" style="5"/>
  </cols>
  <sheetData>
    <row r="2" spans="1:8" s="36" customFormat="1" ht="15.75" x14ac:dyDescent="0.25">
      <c r="B2" s="37" t="s">
        <v>53</v>
      </c>
      <c r="C2" s="38"/>
      <c r="D2" s="38"/>
      <c r="E2" s="38"/>
      <c r="F2" s="39"/>
      <c r="G2" s="39" t="s">
        <v>19</v>
      </c>
      <c r="H2" s="40">
        <f>SUM(H4:H11)</f>
        <v>821.09999999999991</v>
      </c>
    </row>
    <row r="3" spans="1:8" x14ac:dyDescent="0.2">
      <c r="B3" s="7" t="s">
        <v>0</v>
      </c>
      <c r="C3" s="26" t="s">
        <v>20</v>
      </c>
      <c r="D3" s="26" t="s">
        <v>21</v>
      </c>
      <c r="E3" s="7" t="s">
        <v>14</v>
      </c>
      <c r="F3" s="29" t="s">
        <v>22</v>
      </c>
      <c r="G3" s="29" t="s">
        <v>23</v>
      </c>
      <c r="H3" s="20" t="s">
        <v>17</v>
      </c>
    </row>
    <row r="4" spans="1:8" x14ac:dyDescent="0.2">
      <c r="A4" s="41" t="s">
        <v>4</v>
      </c>
      <c r="B4" s="24" t="s">
        <v>27</v>
      </c>
      <c r="C4" s="27" t="s">
        <v>28</v>
      </c>
      <c r="D4" s="27" t="s">
        <v>29</v>
      </c>
      <c r="E4" s="24" t="s">
        <v>30</v>
      </c>
      <c r="F4" s="28"/>
      <c r="G4" s="28">
        <v>98</v>
      </c>
      <c r="H4" s="25">
        <f>G4*0.8</f>
        <v>78.400000000000006</v>
      </c>
    </row>
    <row r="5" spans="1:8" x14ac:dyDescent="0.2">
      <c r="A5" s="41" t="s">
        <v>5</v>
      </c>
      <c r="B5" s="24" t="s">
        <v>31</v>
      </c>
      <c r="C5" s="27" t="s">
        <v>28</v>
      </c>
      <c r="D5" s="27" t="s">
        <v>32</v>
      </c>
      <c r="E5" s="24" t="s">
        <v>33</v>
      </c>
      <c r="F5" s="28"/>
      <c r="G5" s="28">
        <v>250</v>
      </c>
      <c r="H5" s="25">
        <f>G5*0.7</f>
        <v>175</v>
      </c>
    </row>
    <row r="6" spans="1:8" x14ac:dyDescent="0.2">
      <c r="A6" s="41" t="s">
        <v>6</v>
      </c>
      <c r="B6" s="24" t="s">
        <v>34</v>
      </c>
      <c r="C6" s="27" t="s">
        <v>28</v>
      </c>
      <c r="D6" s="27" t="s">
        <v>54</v>
      </c>
      <c r="E6" s="24" t="s">
        <v>35</v>
      </c>
      <c r="F6" s="28"/>
      <c r="G6" s="28">
        <v>305</v>
      </c>
      <c r="H6" s="25">
        <f t="shared" ref="H6:H11" si="0">G6*0.7</f>
        <v>213.5</v>
      </c>
    </row>
    <row r="7" spans="1:8" x14ac:dyDescent="0.2">
      <c r="A7" s="41" t="s">
        <v>7</v>
      </c>
      <c r="B7" s="24" t="s">
        <v>36</v>
      </c>
      <c r="C7" s="27" t="s">
        <v>28</v>
      </c>
      <c r="D7" s="27" t="s">
        <v>55</v>
      </c>
      <c r="E7" s="24" t="s">
        <v>35</v>
      </c>
      <c r="F7" s="28"/>
      <c r="G7" s="28">
        <v>119</v>
      </c>
      <c r="H7" s="25">
        <f t="shared" si="0"/>
        <v>83.3</v>
      </c>
    </row>
    <row r="8" spans="1:8" x14ac:dyDescent="0.2">
      <c r="A8" s="41" t="s">
        <v>8</v>
      </c>
      <c r="B8" s="24" t="s">
        <v>37</v>
      </c>
      <c r="C8" s="27" t="s">
        <v>28</v>
      </c>
      <c r="D8" s="27" t="s">
        <v>38</v>
      </c>
      <c r="E8" s="24" t="s">
        <v>35</v>
      </c>
      <c r="F8" s="28"/>
      <c r="G8" s="28">
        <v>84</v>
      </c>
      <c r="H8" s="25">
        <f>G8*0.7</f>
        <v>58.8</v>
      </c>
    </row>
    <row r="9" spans="1:8" x14ac:dyDescent="0.2">
      <c r="A9" s="41" t="s">
        <v>9</v>
      </c>
      <c r="B9" s="24" t="s">
        <v>39</v>
      </c>
      <c r="C9" s="27" t="s">
        <v>28</v>
      </c>
      <c r="D9" s="27" t="s">
        <v>40</v>
      </c>
      <c r="E9" s="24" t="s">
        <v>44</v>
      </c>
      <c r="F9" s="28"/>
      <c r="G9" s="28">
        <v>97</v>
      </c>
      <c r="H9" s="25">
        <f t="shared" si="0"/>
        <v>67.899999999999991</v>
      </c>
    </row>
    <row r="10" spans="1:8" x14ac:dyDescent="0.2">
      <c r="A10" s="41" t="s">
        <v>10</v>
      </c>
      <c r="B10" s="24" t="s">
        <v>41</v>
      </c>
      <c r="C10" s="27" t="s">
        <v>28</v>
      </c>
      <c r="D10" s="27" t="s">
        <v>42</v>
      </c>
      <c r="E10" s="24" t="s">
        <v>43</v>
      </c>
      <c r="F10" s="28"/>
      <c r="G10" s="28">
        <v>123</v>
      </c>
      <c r="H10" s="25">
        <f t="shared" si="0"/>
        <v>86.1</v>
      </c>
    </row>
    <row r="11" spans="1:8" x14ac:dyDescent="0.2">
      <c r="A11" s="41" t="s">
        <v>11</v>
      </c>
      <c r="B11" s="24" t="s">
        <v>45</v>
      </c>
      <c r="C11" s="27" t="s">
        <v>28</v>
      </c>
      <c r="D11" s="27" t="s">
        <v>46</v>
      </c>
      <c r="E11" s="24" t="s">
        <v>43</v>
      </c>
      <c r="F11" s="28"/>
      <c r="G11" s="28">
        <v>83</v>
      </c>
      <c r="H11" s="25">
        <f t="shared" si="0"/>
        <v>58.099999999999994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6"/>
  <sheetViews>
    <sheetView tabSelected="1" zoomScale="120" zoomScaleNormal="120" workbookViewId="0"/>
  </sheetViews>
  <sheetFormatPr defaultColWidth="9.140625" defaultRowHeight="12.75" x14ac:dyDescent="0.2"/>
  <cols>
    <col min="1" max="1" width="4" style="2" customWidth="1"/>
    <col min="2" max="2" width="32.140625" style="2" customWidth="1"/>
    <col min="3" max="3" width="28" style="2" customWidth="1"/>
    <col min="4" max="4" width="9.140625" style="2"/>
    <col min="5" max="5" width="6.85546875" style="2" customWidth="1"/>
    <col min="6" max="6" width="11.7109375" style="32" customWidth="1"/>
    <col min="7" max="7" width="8.5703125" style="2" bestFit="1" customWidth="1"/>
    <col min="8" max="8" width="9.140625" style="2" bestFit="1"/>
    <col min="9" max="9" width="16.5703125" style="2" bestFit="1" customWidth="1"/>
    <col min="10" max="10" width="17.28515625" style="2" hidden="1" customWidth="1"/>
    <col min="11" max="12" width="8.7109375" style="2" hidden="1" customWidth="1"/>
    <col min="13" max="16" width="9.140625" style="2" customWidth="1"/>
    <col min="17" max="16384" width="9.140625" style="2"/>
  </cols>
  <sheetData>
    <row r="1" spans="1:15" x14ac:dyDescent="0.2">
      <c r="A1" s="2" t="s">
        <v>56</v>
      </c>
    </row>
    <row r="2" spans="1:15" x14ac:dyDescent="0.2">
      <c r="A2" s="1" t="s">
        <v>49</v>
      </c>
    </row>
    <row r="3" spans="1:15" ht="13.5" thickBot="1" x14ac:dyDescent="0.25">
      <c r="A3" s="1"/>
      <c r="K3" s="53" t="s">
        <v>18</v>
      </c>
      <c r="L3" s="53"/>
    </row>
    <row r="4" spans="1:15" s="3" customFormat="1" ht="49.5" customHeight="1" thickTop="1" thickBot="1" x14ac:dyDescent="0.25">
      <c r="A4" s="17"/>
      <c r="B4" s="15" t="s">
        <v>0</v>
      </c>
      <c r="C4" s="15"/>
      <c r="D4" s="15" t="s">
        <v>1</v>
      </c>
      <c r="E4" s="22" t="s">
        <v>17</v>
      </c>
      <c r="F4" s="18" t="s">
        <v>2</v>
      </c>
      <c r="G4" s="18" t="s">
        <v>3</v>
      </c>
      <c r="H4" s="18" t="s">
        <v>15</v>
      </c>
      <c r="I4" s="16" t="s">
        <v>16</v>
      </c>
      <c r="K4" s="23" t="s">
        <v>25</v>
      </c>
      <c r="L4" s="23" t="s">
        <v>24</v>
      </c>
    </row>
    <row r="5" spans="1:15" ht="12.75" customHeight="1" x14ac:dyDescent="0.2">
      <c r="A5" s="68" t="s">
        <v>4</v>
      </c>
      <c r="B5" s="66" t="str">
        <f>Adatok!B4</f>
        <v>Szigetszentmiklósi Akácliget Óvoda</v>
      </c>
      <c r="C5" s="66" t="str">
        <f>Adatok!D4</f>
        <v>2310 Szigetszentmiklós Adótorony tér 6.</v>
      </c>
      <c r="D5" s="67" t="str">
        <f>Adatok!E4</f>
        <v>203182</v>
      </c>
      <c r="E5" s="61">
        <f>Adatok!H4</f>
        <v>78.400000000000006</v>
      </c>
      <c r="F5" s="33" t="s">
        <v>51</v>
      </c>
      <c r="G5" s="9" t="s">
        <v>52</v>
      </c>
      <c r="H5" s="10" t="s">
        <v>13</v>
      </c>
      <c r="I5" s="42">
        <f>E5*74*0.2</f>
        <v>1160.3200000000002</v>
      </c>
      <c r="K5" s="19">
        <f>I5</f>
        <v>1160.3200000000002</v>
      </c>
      <c r="L5" s="19"/>
      <c r="O5" s="19"/>
    </row>
    <row r="6" spans="1:15" ht="13.5" thickBot="1" x14ac:dyDescent="0.25">
      <c r="A6" s="69"/>
      <c r="B6" s="64"/>
      <c r="C6" s="64"/>
      <c r="D6" s="62"/>
      <c r="E6" s="58"/>
      <c r="F6" s="34" t="s">
        <v>50</v>
      </c>
      <c r="G6" s="50" t="s">
        <v>47</v>
      </c>
      <c r="H6" s="51" t="s">
        <v>26</v>
      </c>
      <c r="I6" s="52">
        <f>E5*37*0.125</f>
        <v>362.6</v>
      </c>
      <c r="K6" s="19"/>
      <c r="L6" s="19">
        <f>I6</f>
        <v>362.6</v>
      </c>
      <c r="O6" s="19"/>
    </row>
    <row r="7" spans="1:15" x14ac:dyDescent="0.2">
      <c r="A7" s="70" t="s">
        <v>5</v>
      </c>
      <c r="B7" s="63" t="str">
        <f>Adatok!B5</f>
        <v>Szigetszentmiklósi Mocorgó Óvoda</v>
      </c>
      <c r="C7" s="63" t="str">
        <f>Adatok!D5</f>
        <v>2310 Szigetszentmiklós Szent Miklós útja 10/1.</v>
      </c>
      <c r="D7" s="65" t="str">
        <f>Adatok!E5</f>
        <v>032761</v>
      </c>
      <c r="E7" s="58">
        <f>Adatok!H5</f>
        <v>175</v>
      </c>
      <c r="F7" s="33" t="s">
        <v>51</v>
      </c>
      <c r="G7" s="11" t="s">
        <v>52</v>
      </c>
      <c r="H7" s="12" t="s">
        <v>13</v>
      </c>
      <c r="I7" s="45">
        <f>E7*74*0.2</f>
        <v>2590</v>
      </c>
      <c r="J7" s="45"/>
      <c r="K7" s="19">
        <f>I7</f>
        <v>2590</v>
      </c>
      <c r="L7" s="19"/>
      <c r="O7" s="19"/>
    </row>
    <row r="8" spans="1:15" ht="13.5" thickBot="1" x14ac:dyDescent="0.25">
      <c r="A8" s="71"/>
      <c r="B8" s="64"/>
      <c r="C8" s="64"/>
      <c r="D8" s="62"/>
      <c r="E8" s="58"/>
      <c r="F8" s="34" t="s">
        <v>50</v>
      </c>
      <c r="G8" s="50" t="s">
        <v>47</v>
      </c>
      <c r="H8" s="51" t="s">
        <v>26</v>
      </c>
      <c r="I8" s="52">
        <f>E7*37*0.125</f>
        <v>809.375</v>
      </c>
      <c r="J8" s="52"/>
      <c r="K8" s="19"/>
      <c r="L8" s="19">
        <f>I8</f>
        <v>809.375</v>
      </c>
      <c r="O8" s="19"/>
    </row>
    <row r="9" spans="1:15" ht="12.75" customHeight="1" x14ac:dyDescent="0.2">
      <c r="A9" s="70" t="s">
        <v>6</v>
      </c>
      <c r="B9" s="63" t="str">
        <f>Adatok!B6</f>
        <v>Szigetszentmiklósi Napraforgó Óvoda</v>
      </c>
      <c r="C9" s="63" t="str">
        <f>Adatok!D6</f>
        <v>2310 Szigetszentmiklós Posta köz 2.</v>
      </c>
      <c r="D9" s="65" t="str">
        <f>Adatok!E6</f>
        <v>032758</v>
      </c>
      <c r="E9" s="58">
        <f>Adatok!H6</f>
        <v>213.5</v>
      </c>
      <c r="F9" s="33" t="s">
        <v>51</v>
      </c>
      <c r="G9" s="11" t="s">
        <v>52</v>
      </c>
      <c r="H9" s="12" t="s">
        <v>13</v>
      </c>
      <c r="I9" s="45">
        <f>E9*74*0.2</f>
        <v>3159.8</v>
      </c>
      <c r="K9" s="19">
        <f>I9</f>
        <v>3159.8</v>
      </c>
      <c r="L9" s="19"/>
      <c r="O9" s="19"/>
    </row>
    <row r="10" spans="1:15" ht="13.5" thickBot="1" x14ac:dyDescent="0.25">
      <c r="A10" s="71"/>
      <c r="B10" s="64"/>
      <c r="C10" s="64"/>
      <c r="D10" s="62"/>
      <c r="E10" s="58"/>
      <c r="F10" s="34" t="s">
        <v>50</v>
      </c>
      <c r="G10" s="50" t="s">
        <v>47</v>
      </c>
      <c r="H10" s="51" t="s">
        <v>26</v>
      </c>
      <c r="I10" s="52">
        <f>E9*37*0.125</f>
        <v>987.4375</v>
      </c>
      <c r="K10" s="19"/>
      <c r="L10" s="19">
        <f>I10</f>
        <v>987.4375</v>
      </c>
      <c r="O10" s="19"/>
    </row>
    <row r="11" spans="1:15" ht="20.25" customHeight="1" x14ac:dyDescent="0.2">
      <c r="A11" s="70" t="s">
        <v>7</v>
      </c>
      <c r="B11" s="64" t="str">
        <f>Adatok!B7</f>
        <v>Szigetszentmiklósi Napraforgó Óvoda, Szivárvány tagóvodája</v>
      </c>
      <c r="C11" s="72" t="str">
        <f>Adatok!D7</f>
        <v xml:space="preserve">2310 Szigetszentmiklós Vágány u.2.
</v>
      </c>
      <c r="D11" s="62" t="str">
        <f>Adatok!E7</f>
        <v>032758</v>
      </c>
      <c r="E11" s="58">
        <f>Adatok!H7</f>
        <v>83.3</v>
      </c>
      <c r="F11" s="33" t="s">
        <v>51</v>
      </c>
      <c r="G11" s="11" t="s">
        <v>52</v>
      </c>
      <c r="H11" s="12" t="s">
        <v>13</v>
      </c>
      <c r="I11" s="45">
        <f>E11*74*0.2</f>
        <v>1232.8400000000001</v>
      </c>
      <c r="K11" s="19">
        <f>I11</f>
        <v>1232.8400000000001</v>
      </c>
      <c r="L11" s="19"/>
      <c r="O11" s="19"/>
    </row>
    <row r="12" spans="1:15" ht="18.75" customHeight="1" thickBot="1" x14ac:dyDescent="0.25">
      <c r="A12" s="71"/>
      <c r="B12" s="64"/>
      <c r="C12" s="72"/>
      <c r="D12" s="62"/>
      <c r="E12" s="58"/>
      <c r="F12" s="34" t="s">
        <v>50</v>
      </c>
      <c r="G12" s="4" t="s">
        <v>47</v>
      </c>
      <c r="H12" s="8" t="s">
        <v>26</v>
      </c>
      <c r="I12" s="43">
        <f>E11*37*0.125</f>
        <v>385.26249999999999</v>
      </c>
      <c r="K12" s="19"/>
      <c r="L12" s="19">
        <f>I12</f>
        <v>385.26249999999999</v>
      </c>
      <c r="O12" s="19"/>
    </row>
    <row r="13" spans="1:15" ht="12.75" customHeight="1" x14ac:dyDescent="0.2">
      <c r="A13" s="70" t="s">
        <v>8</v>
      </c>
      <c r="B13" s="64" t="str">
        <f>Adatok!B8</f>
        <v>Szivárvány Tagóvoda Tündérkert Tagóvodája</v>
      </c>
      <c r="C13" s="64" t="str">
        <f>Adatok!D8</f>
        <v>2310 Szigetszentmiklós Csépi út 137.</v>
      </c>
      <c r="D13" s="62" t="str">
        <f>Adatok!E8</f>
        <v>032758</v>
      </c>
      <c r="E13" s="58">
        <f>Adatok!H8</f>
        <v>58.8</v>
      </c>
      <c r="F13" s="33" t="s">
        <v>51</v>
      </c>
      <c r="G13" s="13" t="s">
        <v>52</v>
      </c>
      <c r="H13" s="14" t="s">
        <v>13</v>
      </c>
      <c r="I13" s="44">
        <f>E13*74*0.2</f>
        <v>870.24</v>
      </c>
      <c r="K13" s="19">
        <f>I13</f>
        <v>870.24</v>
      </c>
      <c r="L13" s="19"/>
      <c r="O13" s="19"/>
    </row>
    <row r="14" spans="1:15" ht="13.5" thickBot="1" x14ac:dyDescent="0.25">
      <c r="A14" s="71"/>
      <c r="B14" s="64"/>
      <c r="C14" s="64"/>
      <c r="D14" s="62"/>
      <c r="E14" s="58"/>
      <c r="F14" s="34" t="s">
        <v>50</v>
      </c>
      <c r="G14" s="4" t="s">
        <v>47</v>
      </c>
      <c r="H14" s="8" t="s">
        <v>26</v>
      </c>
      <c r="I14" s="52">
        <f>E13*37*0.125</f>
        <v>271.95</v>
      </c>
      <c r="K14" s="19"/>
      <c r="L14" s="19">
        <f>I14</f>
        <v>271.95</v>
      </c>
      <c r="O14" s="19"/>
    </row>
    <row r="15" spans="1:15" ht="12.75" customHeight="1" x14ac:dyDescent="0.2">
      <c r="A15" s="70" t="s">
        <v>9</v>
      </c>
      <c r="B15" s="54" t="str">
        <f>Adatok!B9</f>
        <v>Szigetszentmiklósi Napsugár Óvoda</v>
      </c>
      <c r="C15" s="54" t="str">
        <f>Adatok!D9</f>
        <v>2310 Szigetszentmiklós Nap utca 2.</v>
      </c>
      <c r="D15" s="73" t="str">
        <f>Adatok!E9</f>
        <v>032762</v>
      </c>
      <c r="E15" s="58">
        <f>Adatok!H9</f>
        <v>67.899999999999991</v>
      </c>
      <c r="F15" s="33" t="s">
        <v>51</v>
      </c>
      <c r="G15" s="13" t="s">
        <v>52</v>
      </c>
      <c r="H15" s="14" t="s">
        <v>13</v>
      </c>
      <c r="I15" s="44">
        <f>E15*74*0.2</f>
        <v>1004.92</v>
      </c>
      <c r="K15" s="19">
        <f>I15</f>
        <v>1004.92</v>
      </c>
      <c r="L15" s="19"/>
      <c r="O15" s="19"/>
    </row>
    <row r="16" spans="1:15" ht="13.5" thickBot="1" x14ac:dyDescent="0.25">
      <c r="A16" s="71"/>
      <c r="B16" s="55"/>
      <c r="C16" s="55"/>
      <c r="D16" s="74"/>
      <c r="E16" s="58"/>
      <c r="F16" s="34" t="s">
        <v>50</v>
      </c>
      <c r="G16" s="50" t="s">
        <v>47</v>
      </c>
      <c r="H16" s="51" t="s">
        <v>26</v>
      </c>
      <c r="I16" s="52">
        <f>E15*37*0.125</f>
        <v>314.03749999999997</v>
      </c>
      <c r="K16" s="19"/>
      <c r="L16" s="19">
        <f>I16</f>
        <v>314.03749999999997</v>
      </c>
      <c r="O16" s="19"/>
    </row>
    <row r="17" spans="1:15" x14ac:dyDescent="0.2">
      <c r="A17" s="70" t="s">
        <v>10</v>
      </c>
      <c r="B17" s="56" t="str">
        <f>Adatok!B10</f>
        <v xml:space="preserve">Szigetszentmiklósi Pitypang Óvoda </v>
      </c>
      <c r="C17" s="56" t="str">
        <f>Adatok!D10</f>
        <v>2310 Szigetszentmiklós Szebeni út 81/C.</v>
      </c>
      <c r="D17" s="75" t="str">
        <f>Adatok!E10</f>
        <v>201693</v>
      </c>
      <c r="E17" s="59">
        <f>Adatok!H10</f>
        <v>86.1</v>
      </c>
      <c r="F17" s="33" t="s">
        <v>51</v>
      </c>
      <c r="G17" s="11" t="s">
        <v>52</v>
      </c>
      <c r="H17" s="12" t="s">
        <v>13</v>
      </c>
      <c r="I17" s="45">
        <f>E17*74*0.2</f>
        <v>1274.28</v>
      </c>
      <c r="K17" s="19">
        <f>I17</f>
        <v>1274.28</v>
      </c>
      <c r="L17" s="19"/>
      <c r="O17" s="19"/>
    </row>
    <row r="18" spans="1:15" ht="13.5" thickBot="1" x14ac:dyDescent="0.25">
      <c r="A18" s="71"/>
      <c r="B18" s="57"/>
      <c r="C18" s="57"/>
      <c r="D18" s="76"/>
      <c r="E18" s="60"/>
      <c r="F18" s="34" t="s">
        <v>50</v>
      </c>
      <c r="G18" s="4" t="s">
        <v>47</v>
      </c>
      <c r="H18" s="8" t="s">
        <v>26</v>
      </c>
      <c r="I18" s="43">
        <f>E17*37*0.125</f>
        <v>398.21249999999998</v>
      </c>
      <c r="K18" s="19"/>
      <c r="L18" s="19">
        <f>I18</f>
        <v>398.21249999999998</v>
      </c>
      <c r="O18" s="19"/>
    </row>
    <row r="19" spans="1:15" x14ac:dyDescent="0.2">
      <c r="A19" s="70" t="s">
        <v>11</v>
      </c>
      <c r="B19" s="54" t="str">
        <f>Adatok!B11</f>
        <v xml:space="preserve">Szigetszentmiklósi Pitypang Óvoda Cserbóka Tagóvodája </v>
      </c>
      <c r="C19" s="54" t="str">
        <f>Adatok!D11</f>
        <v>2310 Szigetszentmiklós Temesvári u.5.</v>
      </c>
      <c r="D19" s="73" t="str">
        <f>Adatok!E11</f>
        <v>201693</v>
      </c>
      <c r="E19" s="77">
        <f>Adatok!H11</f>
        <v>58.099999999999994</v>
      </c>
      <c r="F19" s="33" t="s">
        <v>51</v>
      </c>
      <c r="G19" s="13" t="s">
        <v>52</v>
      </c>
      <c r="H19" s="14" t="s">
        <v>13</v>
      </c>
      <c r="I19" s="44">
        <f>E19*74*0.2</f>
        <v>859.88</v>
      </c>
      <c r="K19" s="19">
        <f>I19</f>
        <v>859.88</v>
      </c>
      <c r="L19" s="19"/>
      <c r="O19" s="19"/>
    </row>
    <row r="20" spans="1:15" ht="13.5" thickBot="1" x14ac:dyDescent="0.25">
      <c r="A20" s="79"/>
      <c r="B20" s="80"/>
      <c r="C20" s="80"/>
      <c r="D20" s="81"/>
      <c r="E20" s="78"/>
      <c r="F20" s="46" t="s">
        <v>50</v>
      </c>
      <c r="G20" s="47" t="s">
        <v>47</v>
      </c>
      <c r="H20" s="48" t="s">
        <v>26</v>
      </c>
      <c r="I20" s="49">
        <f>E19*37*0.125</f>
        <v>268.71249999999998</v>
      </c>
      <c r="K20" s="19"/>
      <c r="L20" s="19">
        <f>I20</f>
        <v>268.71249999999998</v>
      </c>
      <c r="O20" s="19"/>
    </row>
    <row r="21" spans="1:15" x14ac:dyDescent="0.2">
      <c r="A21" s="30"/>
      <c r="B21" s="31"/>
      <c r="C21" s="31"/>
      <c r="D21" s="31"/>
      <c r="E21" s="31"/>
      <c r="F21" s="35"/>
      <c r="G21" s="32"/>
      <c r="H21" s="35"/>
      <c r="I21" s="19"/>
      <c r="K21" s="19"/>
      <c r="L21" s="19"/>
      <c r="O21" s="19"/>
    </row>
    <row r="22" spans="1:15" x14ac:dyDescent="0.2">
      <c r="A22" s="30"/>
      <c r="B22" s="31"/>
      <c r="C22" s="31"/>
      <c r="D22" s="31"/>
      <c r="E22" s="31"/>
      <c r="F22" s="35"/>
      <c r="G22" s="32"/>
      <c r="H22" s="35"/>
      <c r="I22" s="19"/>
      <c r="K22" s="19"/>
      <c r="L22" s="19"/>
      <c r="O22" s="19"/>
    </row>
    <row r="23" spans="1:15" x14ac:dyDescent="0.2">
      <c r="K23" s="21">
        <f>SUM(K5:K20)</f>
        <v>12152.28</v>
      </c>
      <c r="L23" s="21">
        <f>SUM(L5:L20)</f>
        <v>3797.5874999999996</v>
      </c>
    </row>
    <row r="25" spans="1:15" x14ac:dyDescent="0.2">
      <c r="J25" s="2" t="s">
        <v>12</v>
      </c>
      <c r="K25" s="19">
        <f>K23</f>
        <v>12152.28</v>
      </c>
    </row>
    <row r="26" spans="1:15" x14ac:dyDescent="0.2">
      <c r="J26" s="2" t="s">
        <v>48</v>
      </c>
      <c r="K26" s="19">
        <f>L23</f>
        <v>3797.5874999999996</v>
      </c>
    </row>
  </sheetData>
  <mergeCells count="41">
    <mergeCell ref="E19:E20"/>
    <mergeCell ref="A19:A20"/>
    <mergeCell ref="B19:B20"/>
    <mergeCell ref="D19:D20"/>
    <mergeCell ref="C19:C20"/>
    <mergeCell ref="A15:A16"/>
    <mergeCell ref="B15:B16"/>
    <mergeCell ref="D15:D16"/>
    <mergeCell ref="A17:A18"/>
    <mergeCell ref="B17:B18"/>
    <mergeCell ref="D17:D18"/>
    <mergeCell ref="B11:B12"/>
    <mergeCell ref="E11:E12"/>
    <mergeCell ref="E13:E14"/>
    <mergeCell ref="A11:A12"/>
    <mergeCell ref="A13:A14"/>
    <mergeCell ref="B13:B14"/>
    <mergeCell ref="D13:D14"/>
    <mergeCell ref="C11:C12"/>
    <mergeCell ref="C13:C14"/>
    <mergeCell ref="B5:B6"/>
    <mergeCell ref="D5:D6"/>
    <mergeCell ref="A5:A6"/>
    <mergeCell ref="D9:D10"/>
    <mergeCell ref="B9:B10"/>
    <mergeCell ref="A9:A10"/>
    <mergeCell ref="C5:C6"/>
    <mergeCell ref="C9:C10"/>
    <mergeCell ref="A7:A8"/>
    <mergeCell ref="B7:B8"/>
    <mergeCell ref="K3:L3"/>
    <mergeCell ref="C15:C16"/>
    <mergeCell ref="C17:C18"/>
    <mergeCell ref="E15:E16"/>
    <mergeCell ref="E17:E18"/>
    <mergeCell ref="E5:E6"/>
    <mergeCell ref="E9:E10"/>
    <mergeCell ref="D11:D12"/>
    <mergeCell ref="C7:C8"/>
    <mergeCell ref="D7:D8"/>
    <mergeCell ref="E7:E8"/>
  </mergeCells>
  <phoneticPr fontId="0" type="noConversion"/>
  <printOptions horizontalCentered="1"/>
  <pageMargins left="0.19685039370078741" right="0.19685039370078741" top="0.94488188976377963" bottom="0.78740157480314965" header="0.51181102362204722" footer="0.51181102362204722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Adatok</vt:lpstr>
      <vt:lpstr>Adatok és mennyiségek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</dc:creator>
  <cp:lastModifiedBy>Papp Erika</cp:lastModifiedBy>
  <cp:lastPrinted>2026-04-14T12:44:05Z</cp:lastPrinted>
  <dcterms:created xsi:type="dcterms:W3CDTF">2015-05-10T08:40:45Z</dcterms:created>
  <dcterms:modified xsi:type="dcterms:W3CDTF">2026-04-14T12:45:02Z</dcterms:modified>
</cp:coreProperties>
</file>